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root.riz\Home\WETZ\WETZ-US0248\Documents\CMI\5c54f00f88704187979afbe8d7c6637a\"/>
    </mc:Choice>
  </mc:AlternateContent>
  <xr:revisionPtr revIDLastSave="0" documentId="13_ncr:1_{0FE9A2E8-CDD5-4184-B832-8D9D517F6C7D}" xr6:coauthVersionLast="36" xr6:coauthVersionMax="36" xr10:uidLastSave="{00000000-0000-0000-0000-000000000000}"/>
  <bookViews>
    <workbookView xWindow="0" yWindow="0" windowWidth="20760" windowHeight="10770" xr2:uid="{BBA2A220-C84D-4E2A-AB07-CD31DAE44D7B}"/>
  </bookViews>
  <sheets>
    <sheet name="Berechnung" sheetId="1" r:id="rId1"/>
    <sheet name="Tabelle1" sheetId="5" state="hidden" r:id="rId2"/>
  </sheets>
  <definedNames>
    <definedName name="_xlnm.Print_Area" localSheetId="0">Berechnung!$A$1:$H$47</definedName>
    <definedName name="Stundenplan">INDEX(#REF!,MATCH(Berechnung!#REF!,#REF!,0))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 i="1" l="1"/>
  <c r="C14" i="1"/>
  <c r="H33" i="1" s="1"/>
  <c r="H18" i="1" l="1"/>
  <c r="H21" i="1" l="1"/>
  <c r="H23" i="1" s="1"/>
  <c r="H25" i="1" l="1"/>
  <c r="H29" i="1" s="1"/>
  <c r="H31" i="1" s="1"/>
  <c r="H36" i="1" l="1"/>
  <c r="H34" i="1"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DF732BED-132D-43C9-8F76-00D0D886AF09}" keepAlive="1" name="Abfrage - Tabelle1" description="Verbindung mit der Abfrage 'Tabelle1' in der Arbeitsmappe." type="5" refreshedVersion="6" background="1">
    <dbPr connection="Provider=Microsoft.Mashup.OleDb.1;Data Source=$Workbook$;Location=Tabelle1;Extended Properties=&quot;&quot;" command="SELECT * FROM [Tabelle1]"/>
  </connection>
</connections>
</file>

<file path=xl/sharedStrings.xml><?xml version="1.0" encoding="utf-8"?>
<sst xmlns="http://schemas.openxmlformats.org/spreadsheetml/2006/main" count="41" uniqueCount="27">
  <si>
    <t>Fr.</t>
  </si>
  <si>
    <t>Aufrechnung Vermögensanteil</t>
  </si>
  <si>
    <t>Abschöpfungsbeitrag</t>
  </si>
  <si>
    <t>Einstufungssatz Betreuungsmodul</t>
  </si>
  <si>
    <t>0.625‰</t>
  </si>
  <si>
    <t>Minimaler Elternbeitrag Basismodul</t>
  </si>
  <si>
    <t>Elternbeitrag Basismodul 100 %</t>
  </si>
  <si>
    <t>Bitte auswählen</t>
  </si>
  <si>
    <t>Alter des Kindes</t>
  </si>
  <si>
    <t>bis 18 Monate</t>
  </si>
  <si>
    <t>ab 19 Monate</t>
  </si>
  <si>
    <t>Anteil Eltern pro Stunde</t>
  </si>
  <si>
    <t>Anteil Gemeinde pro Stunde</t>
  </si>
  <si>
    <r>
      <t xml:space="preserve">Die ermittelten Gemeindebeiträge beziehen sich auf die Betreuung eines Kindes. 
Bitte beachten Sie, dass das Ergebnis der Berechnung </t>
    </r>
    <r>
      <rPr>
        <b/>
        <sz val="11"/>
        <color rgb="FF000000"/>
        <rFont val="Calibri"/>
        <family val="2"/>
        <scheme val="minor"/>
      </rPr>
      <t>unverbindlich</t>
    </r>
    <r>
      <rPr>
        <sz val="11"/>
        <color rgb="FF000000"/>
        <rFont val="Calibri"/>
        <family val="2"/>
        <scheme val="minor"/>
      </rPr>
      <t xml:space="preserve"> ist.</t>
    </r>
  </si>
  <si>
    <r>
      <t xml:space="preserve">Steuerbares Einkommen 
</t>
    </r>
    <r>
      <rPr>
        <sz val="9"/>
        <color theme="1"/>
        <rFont val="Calibri"/>
        <family val="2"/>
        <scheme val="minor"/>
      </rPr>
      <t>(Ziffer 27. bzw. 398 der Steuererklärung)</t>
    </r>
  </si>
  <si>
    <t>Maximalkosten pro Betreuungsstunde</t>
  </si>
  <si>
    <t>Maximaler Tarif pro Stunde</t>
  </si>
  <si>
    <t>Berechnung Gemeindebeitrag für Betreuung Vorschulkinder in Tagesfamilien</t>
  </si>
  <si>
    <r>
      <t xml:space="preserve">Mit dieser Berechnung können Sie den </t>
    </r>
    <r>
      <rPr>
        <b/>
        <sz val="11"/>
        <color rgb="FF000000"/>
        <rFont val="Calibri"/>
        <family val="2"/>
        <scheme val="minor"/>
      </rPr>
      <t>voraussichtlichen</t>
    </r>
    <r>
      <rPr>
        <sz val="11"/>
        <color rgb="FF000000"/>
        <rFont val="Calibri"/>
        <family val="2"/>
        <scheme val="minor"/>
      </rPr>
      <t xml:space="preserve"> Gemeindebeitrag für eine Betreuungsstunde berechnen. </t>
    </r>
  </si>
  <si>
    <r>
      <t>Kosten pro Betreuungsstunde</t>
    </r>
    <r>
      <rPr>
        <vertAlign val="superscript"/>
        <sz val="11"/>
        <color theme="1"/>
        <rFont val="Calibri"/>
        <family val="2"/>
        <scheme val="minor"/>
      </rPr>
      <t>1)</t>
    </r>
  </si>
  <si>
    <r>
      <t>Massgebender Betrag</t>
    </r>
    <r>
      <rPr>
        <b/>
        <vertAlign val="superscript"/>
        <sz val="11"/>
        <color theme="1"/>
        <rFont val="Calibri"/>
        <family val="2"/>
        <scheme val="minor"/>
      </rPr>
      <t>3)</t>
    </r>
  </si>
  <si>
    <r>
      <rPr>
        <vertAlign val="superscript"/>
        <sz val="11"/>
        <color theme="1"/>
        <rFont val="Calibri"/>
        <family val="2"/>
        <scheme val="minor"/>
      </rPr>
      <t xml:space="preserve">3) </t>
    </r>
    <r>
      <rPr>
        <sz val="11"/>
        <color theme="1"/>
        <rFont val="Calibri"/>
        <family val="2"/>
        <scheme val="minor"/>
      </rPr>
      <t>Beträgt der massgebende Betrag der mit den Kindern in einem Haushalt lebenden Erziehungsberechtigten und deren Partnerin oder Partner zusammen 100'000 Franken oder mehr, so besteht kein Anspruch auf Gemeindebeiträge.</t>
    </r>
  </si>
  <si>
    <r>
      <t xml:space="preserve">Bitte füllen Sie dazu die grauen Felder aus. Bei den Einkommens- und Vermögenszahlen setzen Sie die kumulierten Beträge </t>
    </r>
    <r>
      <rPr>
        <b/>
        <sz val="11"/>
        <color rgb="FF000000"/>
        <rFont val="Calibri"/>
        <family val="2"/>
        <scheme val="minor"/>
      </rPr>
      <t>aller im Haushalt lebenden erwachsenen Personen</t>
    </r>
    <r>
      <rPr>
        <sz val="11"/>
        <color rgb="FF000000"/>
        <rFont val="Calibri"/>
        <family val="2"/>
        <scheme val="minor"/>
      </rPr>
      <t xml:space="preserve"> (Erziehungsberechtigte, Partnerin/Partner oder weitere Personen mit familiärer Beziehung) ein.</t>
    </r>
  </si>
  <si>
    <t>nicht steuerpflichtiges Einkommen 
(z.B. Sozialhilfe) pro Monat</t>
  </si>
  <si>
    <r>
      <rPr>
        <vertAlign val="superscript"/>
        <sz val="11"/>
        <color rgb="FF1E1E1E"/>
        <rFont val="Calibri"/>
        <family val="2"/>
        <scheme val="minor"/>
      </rPr>
      <t>1)</t>
    </r>
    <r>
      <rPr>
        <sz val="11"/>
        <color rgb="FF1E1E1E"/>
        <rFont val="Calibri"/>
        <family val="2"/>
        <scheme val="minor"/>
      </rPr>
      <t xml:space="preserve">Als Basis für die Berechnung der Gemeindebeiträge werden die maximalen Tagestarife der Betreuungsmodule gemäss Reglement eingesetzt. </t>
    </r>
  </si>
  <si>
    <r>
      <rPr>
        <vertAlign val="superscript"/>
        <sz val="11"/>
        <color theme="1"/>
        <rFont val="Calibri"/>
        <family val="2"/>
        <scheme val="minor"/>
      </rPr>
      <t>2)</t>
    </r>
    <r>
      <rPr>
        <sz val="11"/>
        <color theme="1"/>
        <rFont val="Calibri"/>
        <family val="2"/>
        <scheme val="minor"/>
      </rPr>
      <t xml:space="preserve"> Beträgt das steuerbare Vermögen der mit den Kindern in einem Haushalt lebenden Erziehungsberechtigten und deren Partnerin oder Partner zusammen 300'000 Franken oder mehr, so sind die Betreuungskosten vollumfänglich von den Erziehungsberechtigten zu tragen.</t>
    </r>
  </si>
  <si>
    <r>
      <t xml:space="preserve">Steuerbares Vermögen
</t>
    </r>
    <r>
      <rPr>
        <sz val="9"/>
        <color theme="1"/>
        <rFont val="Calibri"/>
        <family val="2"/>
        <scheme val="minor"/>
      </rPr>
      <t>(Ziffer 35 bwz. 490 der Steuererklärung)</t>
    </r>
    <r>
      <rPr>
        <vertAlign val="superscript"/>
        <sz val="9"/>
        <color theme="1"/>
        <rFont val="Calibri"/>
        <family val="2"/>
        <scheme val="minor"/>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</si>
</sst>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17" x14ac:knownFonts="1">
    <font>
      <sz val="11"/>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theme="1"/>
      <name val="Verdana"/>
      <family val="2"/>
    </font>
    <font>
      <sz val="11"/>
      <color rgb="FF000000"/>
      <name val="Calibri"/>
      <family val="2"/>
      <scheme val="minor"/>
    </font>
    <font>
      <b/>
      <sz val="11"/>
      <color rgb="FF000000"/>
      <name val="Calibri"/>
      <family val="2"/>
      <scheme val="minor"/>
    </font>
    <font>
      <sz val="1"/>
      <color theme="1"/>
      <name val="Calibri"/>
      <family val="2"/>
      <scheme val="minor"/>
    </font>
    <font>
      <b/>
      <vertAlign val="superscript"/>
      <sz val="11"/>
      <color theme="1"/>
      <name val="Calibri"/>
      <family val="2"/>
      <scheme val="minor"/>
    </font>
    <font>
      <vertAlign val="superscript"/>
      <sz val="11"/>
      <color theme="1"/>
      <name val="Calibri"/>
      <family val="2"/>
      <scheme val="minor"/>
    </font>
    <font>
      <sz val="9"/>
      <color theme="1"/>
      <name val="Calibri"/>
      <family val="2"/>
      <scheme val="minor"/>
    </font>
    <font>
      <vertAlign val="superscript"/>
      <sz val="9"/>
      <color theme="1"/>
      <name val="Calibri"/>
      <family val="2"/>
      <scheme val="minor"/>
    </font>
    <font>
      <b/>
      <sz val="15"/>
      <color theme="1"/>
      <name val="Calibri"/>
      <family val="2"/>
      <scheme val="minor"/>
    </font>
    <font>
      <sz val="11"/>
      <color rgb="FF1E1E1E"/>
      <name val="Calibri"/>
      <family val="2"/>
      <scheme val="minor"/>
    </font>
    <font>
      <vertAlign val="superscript"/>
      <sz val="11"/>
      <color rgb="FF1E1E1E"/>
      <name val="Calibri"/>
      <family val="2"/>
      <scheme val="minor"/>
    </font>
    <font>
      <sz val="12"/>
      <color rgb="FF1E1E1E"/>
      <name val="Verdana"/>
      <family val="2"/>
    </font>
    <font>
      <sz val="12"/>
      <color rgb="FF000000"/>
      <name val="Verdana"/>
      <family val="2"/>
    </font>
  </fonts>
  <fills count="3">
    <fill>
      <patternFill patternType="none"/>
    </fill>
    <fill>
      <patternFill patternType="gray125"/>
    </fill>
    <fill>
      <patternFill patternType="solid">
        <fgColor theme="2"/>
        <bgColor indexed="64"/>
      </patternFill>
    </fill>
  </fills>
  <borders count="2">
    <border>
      <left/>
      <right/>
      <top/>
      <bottom/>
      <diagonal/>
    </border>
    <border>
      <left/>
      <right/>
      <top/>
      <bottom style="thin">
        <color indexed="64"/>
      </bottom>
      <diagonal/>
    </border>
  </borders>
  <cellStyleXfs count="2">
    <xf numFmtId="0" fontId="0" fillId="0" borderId="0"/>
    <xf numFmtId="43" fontId="3" fillId="0" borderId="0" applyFont="0" applyFill="0" applyBorder="0" applyAlignment="0" applyProtection="0"/>
  </cellStyleXfs>
  <cellXfs count="43">
    <xf numFmtId="0" fontId="0" fillId="0" borderId="0" xfId="0"/>
    <xf numFmtId="0" fontId="1" fillId="0" borderId="0" xfId="0" applyFont="1"/>
    <xf numFmtId="0" fontId="2" fillId="0" borderId="0" xfId="0" applyFont="1"/>
    <xf numFmtId="0" fontId="0" fillId="0" borderId="0" xfId="0" applyAlignment="1">
      <alignment horizontal="center"/>
    </xf>
    <xf numFmtId="43" fontId="0" fillId="0" borderId="0" xfId="1" applyFont="1"/>
    <xf numFmtId="0" fontId="0" fillId="0" borderId="0" xfId="0" applyFill="1" applyBorder="1"/>
    <xf numFmtId="9" fontId="0" fillId="0" borderId="0" xfId="0" applyNumberFormat="1"/>
    <xf numFmtId="0" fontId="0" fillId="0" borderId="1" xfId="0" applyBorder="1"/>
    <xf numFmtId="43" fontId="0" fillId="0" borderId="1" xfId="1" applyFont="1" applyBorder="1"/>
    <xf numFmtId="0" fontId="0" fillId="0" borderId="0" xfId="0" applyAlignment="1">
      <alignment horizontal="right"/>
    </xf>
    <xf numFmtId="43" fontId="0" fillId="0" borderId="0" xfId="1" applyNumberFormat="1" applyFont="1"/>
    <xf numFmtId="0" fontId="4" fillId="0" borderId="0" xfId="0" applyFont="1" applyFill="1" applyBorder="1" applyAlignment="1"/>
    <xf numFmtId="0" fontId="4" fillId="0" borderId="0" xfId="0" applyFont="1" applyAlignment="1"/>
    <xf numFmtId="43" fontId="1" fillId="0" borderId="0" xfId="1" applyFont="1"/>
    <xf numFmtId="0" fontId="7" fillId="0" borderId="0" xfId="0" applyFont="1"/>
    <xf numFmtId="43" fontId="7" fillId="0" borderId="0" xfId="1" applyFont="1"/>
    <xf numFmtId="43" fontId="7" fillId="0" borderId="0" xfId="1" applyFont="1" applyFill="1"/>
    <xf numFmtId="0" fontId="7" fillId="0" borderId="0" xfId="0" applyFont="1" applyFill="1"/>
    <xf numFmtId="0" fontId="0" fillId="0" borderId="0" xfId="0" applyFill="1"/>
    <xf numFmtId="0" fontId="1" fillId="0" borderId="0" xfId="0" applyFont="1" applyFill="1"/>
    <xf numFmtId="0" fontId="5" fillId="0" borderId="0" xfId="0" applyFont="1" applyAlignment="1">
      <alignment wrapText="1"/>
    </xf>
    <xf numFmtId="43" fontId="0" fillId="2" borderId="0" xfId="1" applyFont="1" applyFill="1" applyProtection="1">
      <protection locked="0"/>
    </xf>
    <xf numFmtId="0" fontId="0" fillId="0" borderId="0" xfId="0" applyAlignment="1">
      <alignment wrapText="1"/>
    </xf>
    <xf numFmtId="0" fontId="0" fillId="0" borderId="0" xfId="0" applyFont="1"/>
    <xf numFmtId="43" fontId="0" fillId="0" borderId="0" xfId="1" applyFont="1" applyFill="1" applyProtection="1"/>
    <xf numFmtId="0" fontId="0" fillId="0" borderId="0" xfId="0" applyAlignment="1">
      <alignment horizontal="center"/>
    </xf>
    <xf numFmtId="0" fontId="5" fillId="0" borderId="0" xfId="0" applyFont="1" applyAlignment="1">
      <alignment horizontal="left" wrapText="1"/>
    </xf>
    <xf numFmtId="10" fontId="0" fillId="0" borderId="0" xfId="0" applyNumberFormat="1"/>
    <xf numFmtId="10" fontId="0" fillId="0" borderId="0" xfId="0" applyNumberFormat="1" applyFill="1"/>
    <xf numFmtId="0" fontId="0" fillId="0" borderId="0" xfId="0" applyAlignment="1">
      <alignment horizontal="center"/>
    </xf>
    <xf numFmtId="43" fontId="0" fillId="0" borderId="0" xfId="1" applyFont="1" applyAlignment="1"/>
    <xf numFmtId="0" fontId="12" fillId="0" borderId="0" xfId="0" applyFont="1"/>
    <xf numFmtId="14" fontId="13" fillId="0" borderId="0" xfId="0" applyNumberFormat="1" applyFont="1" applyAlignment="1">
      <alignment horizontal="left" wrapText="1"/>
    </xf>
    <xf numFmtId="43" fontId="0" fillId="2" borderId="0" xfId="1" applyFont="1" applyFill="1" applyAlignment="1" applyProtection="1">
      <alignment horizontal="right"/>
      <protection locked="0"/>
    </xf>
    <xf numFmtId="14" fontId="15" fillId="0" borderId="0" xfId="0" applyNumberFormat="1" applyFont="1" applyAlignment="1">
      <alignment horizontal="left"/>
    </xf>
    <xf numFmtId="14" fontId="4" fillId="0" borderId="0" xfId="0" applyNumberFormat="1" applyFont="1" applyBorder="1" applyAlignment="1">
      <alignment horizontal="left"/>
    </xf>
    <xf numFmtId="0" fontId="16" fillId="0" borderId="0" xfId="0" applyFont="1" applyAlignment="1">
      <alignment horizontal="left" wrapText="1"/>
    </xf>
    <xf numFmtId="0" fontId="4" fillId="0" borderId="0" xfId="0" applyFont="1" applyBorder="1" applyAlignment="1"/>
    <xf numFmtId="0" fontId="0" fillId="0" borderId="0" xfId="0" applyAlignment="1">
      <alignment horizontal="left" wrapText="1"/>
    </xf>
    <xf numFmtId="0" fontId="5" fillId="0" borderId="0" xfId="0" applyFont="1" applyAlignment="1">
      <alignment horizontal="left" wrapText="1"/>
    </xf>
    <xf numFmtId="14" fontId="13" fillId="0" borderId="0" xfId="0" applyNumberFormat="1" applyFont="1" applyAlignment="1">
      <alignment horizontal="left" wrapText="1"/>
    </xf>
    <xf numFmtId="0" fontId="0" fillId="0" borderId="0" xfId="0" applyAlignment="1">
      <alignment horizontal="center"/>
    </xf>
    <xf numFmtId="0" fontId="5" fillId="2" borderId="0" xfId="0" applyFont="1" applyFill="1" applyAlignment="1" applyProtection="1">
      <alignment horizontal="left" wrapText="1"/>
      <protection locked="0"/>
    </xf>
  </cellXfs>
  <cellStyles count="2">
    <cellStyle name="Komma" xfId="1" builtinId="3"/>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34018</xdr:colOff>
      <xdr:row>0</xdr:row>
      <xdr:rowOff>20411</xdr:rowOff>
    </xdr:from>
    <xdr:to>
      <xdr:col>0</xdr:col>
      <xdr:colOff>1796143</xdr:colOff>
      <xdr:row>3</xdr:row>
      <xdr:rowOff>54119</xdr:rowOff>
    </xdr:to>
    <xdr:pic>
      <xdr:nvPicPr>
        <xdr:cNvPr id="4" name="Grafik 3">
          <a:extLst>
            <a:ext uri="{FF2B5EF4-FFF2-40B4-BE49-F238E27FC236}">
              <a16:creationId xmlns:a16="http://schemas.microsoft.com/office/drawing/2014/main" id="{F9E1CB42-8037-45FF-AA68-D28F6CE535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018" y="20411"/>
          <a:ext cx="1762125" cy="605208"/>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5470B-A268-4641-809B-96A8DA0FA578}">
  <sheetPr codeName="Tabelle1">
    <pageSetUpPr fitToPage="1"/>
  </sheetPr>
  <dimension ref="A5:I48"/>
  <sheetViews>
    <sheetView showGridLines="0" tabSelected="1" topLeftCell="A11" zoomScale="140" zoomScaleNormal="140" workbookViewId="0">
      <selection activeCell="C20" sqref="C20"/>
    </sheetView>
  </sheetViews>
  <sheetFormatPr baseColWidth="10" defaultRowHeight="15" x14ac:dyDescent="0.25"/>
  <cols>
    <col min="1" max="1" width="35.7109375" customWidth="1"/>
    <col min="2" max="2" width="3.7109375" customWidth="1"/>
    <col min="3" max="3" width="13.7109375" customWidth="1"/>
    <col min="4" max="4" width="4.7109375" customWidth="1"/>
    <col min="5" max="5" width="7.7109375" customWidth="1"/>
    <col min="6" max="6" width="4.7109375" customWidth="1"/>
    <col min="7" max="7" width="3.7109375" customWidth="1"/>
    <col min="8" max="8" width="13.7109375" customWidth="1"/>
    <col min="10" max="10" width="3.42578125" customWidth="1"/>
  </cols>
  <sheetData>
    <row r="5" spans="1:9" ht="19.5" x14ac:dyDescent="0.3">
      <c r="A5" s="31" t="s">
        <v>17</v>
      </c>
    </row>
    <row r="6" spans="1:9" ht="21" x14ac:dyDescent="0.35">
      <c r="A6" s="2"/>
    </row>
    <row r="7" spans="1:9" ht="34.5" customHeight="1" x14ac:dyDescent="0.25">
      <c r="A7" s="39" t="s">
        <v>18</v>
      </c>
      <c r="B7" s="39"/>
      <c r="C7" s="39"/>
      <c r="D7" s="39"/>
      <c r="E7" s="39"/>
      <c r="F7" s="39"/>
      <c r="G7" s="39"/>
      <c r="H7" s="39"/>
    </row>
    <row r="8" spans="1:9" ht="46.5" customHeight="1" x14ac:dyDescent="0.25">
      <c r="A8" s="39" t="s">
        <v>22</v>
      </c>
      <c r="B8" s="39"/>
      <c r="C8" s="39"/>
      <c r="D8" s="39"/>
      <c r="E8" s="39"/>
      <c r="F8" s="39"/>
      <c r="G8" s="39"/>
      <c r="H8" s="39"/>
    </row>
    <row r="9" spans="1:9" ht="31.5" customHeight="1" x14ac:dyDescent="0.25">
      <c r="A9" s="39" t="s">
        <v>13</v>
      </c>
      <c r="B9" s="39"/>
      <c r="C9" s="39"/>
      <c r="D9" s="39"/>
      <c r="E9" s="39"/>
      <c r="F9" s="39"/>
      <c r="G9" s="39"/>
      <c r="H9" s="39"/>
      <c r="I9" s="20"/>
    </row>
    <row r="10" spans="1:9" ht="15" customHeight="1" x14ac:dyDescent="0.25">
      <c r="A10" s="26"/>
      <c r="B10" s="26"/>
      <c r="C10" s="26"/>
      <c r="D10" s="26"/>
      <c r="E10" s="26"/>
      <c r="F10" s="20"/>
      <c r="G10" s="26"/>
      <c r="H10" s="26"/>
      <c r="I10" s="20"/>
    </row>
    <row r="11" spans="1:9" ht="15" customHeight="1" x14ac:dyDescent="0.25">
      <c r="A11" s="26" t="s">
        <v>8</v>
      </c>
      <c r="B11" s="42" t="s">
        <v>7</v>
      </c>
      <c r="C11" s="42"/>
      <c r="D11" s="26"/>
      <c r="E11" s="26"/>
      <c r="F11" s="26"/>
      <c r="G11" s="26"/>
      <c r="H11" s="26"/>
      <c r="I11" s="20"/>
    </row>
    <row r="12" spans="1:9" x14ac:dyDescent="0.25">
      <c r="B12" s="41"/>
      <c r="C12" s="41"/>
      <c r="D12" s="3"/>
      <c r="H12" s="4"/>
    </row>
    <row r="13" spans="1:9" ht="17.25" x14ac:dyDescent="0.25">
      <c r="A13" t="s">
        <v>19</v>
      </c>
      <c r="B13" s="29" t="s">
        <v>0</v>
      </c>
      <c r="C13" s="33"/>
      <c r="D13" s="29"/>
      <c r="H13" s="4"/>
    </row>
    <row r="14" spans="1:9" hidden="1" x14ac:dyDescent="0.25">
      <c r="A14" t="s">
        <v>15</v>
      </c>
      <c r="C14" s="30">
        <f>VLOOKUP(B11,Tabelle1!A1:C3,3,FALSE)</f>
        <v>0</v>
      </c>
      <c r="D14" s="25"/>
      <c r="H14" s="4"/>
    </row>
    <row r="15" spans="1:9" x14ac:dyDescent="0.25">
      <c r="B15" s="25"/>
      <c r="C15" s="25"/>
      <c r="D15" s="25"/>
      <c r="H15" s="4"/>
    </row>
    <row r="16" spans="1:9" ht="25.5" customHeight="1" x14ac:dyDescent="0.25">
      <c r="A16" s="22" t="s">
        <v>14</v>
      </c>
      <c r="C16" s="4"/>
      <c r="D16" s="4"/>
      <c r="G16" t="s">
        <v>0</v>
      </c>
      <c r="H16" s="21"/>
    </row>
    <row r="17" spans="1:8" s="14" customFormat="1" ht="5.25" x14ac:dyDescent="0.15">
      <c r="C17" s="15"/>
      <c r="D17" s="15"/>
      <c r="H17" s="16"/>
    </row>
    <row r="18" spans="1:8" ht="30" x14ac:dyDescent="0.25">
      <c r="A18" s="22" t="s">
        <v>23</v>
      </c>
      <c r="B18" t="s">
        <v>0</v>
      </c>
      <c r="C18" s="21"/>
      <c r="D18" s="4"/>
      <c r="E18">
        <v>12</v>
      </c>
      <c r="G18" t="s">
        <v>0</v>
      </c>
      <c r="H18" s="24">
        <f>C18*E18</f>
        <v>0</v>
      </c>
    </row>
    <row r="19" spans="1:8" x14ac:dyDescent="0.25">
      <c r="C19" s="4"/>
      <c r="D19" s="4"/>
      <c r="H19" s="4"/>
    </row>
    <row r="20" spans="1:8" ht="28.5" customHeight="1" x14ac:dyDescent="0.25">
      <c r="A20" s="22" t="s">
        <v>26</v>
      </c>
      <c r="B20" t="s">
        <v>0</v>
      </c>
      <c r="C20" s="21"/>
      <c r="D20" s="4"/>
      <c r="H20" s="4"/>
    </row>
    <row r="21" spans="1:8" x14ac:dyDescent="0.25">
      <c r="A21" t="s">
        <v>1</v>
      </c>
      <c r="B21" s="5"/>
      <c r="C21" s="4"/>
      <c r="D21" s="4"/>
      <c r="E21" s="6">
        <v>0.05</v>
      </c>
      <c r="F21" s="6"/>
      <c r="G21" s="7" t="s">
        <v>0</v>
      </c>
      <c r="H21" s="8">
        <f>C20*E21</f>
        <v>0</v>
      </c>
    </row>
    <row r="22" spans="1:8" ht="9.9499999999999993" customHeight="1" x14ac:dyDescent="0.25">
      <c r="C22" s="4"/>
      <c r="D22" s="4"/>
      <c r="H22" s="4"/>
    </row>
    <row r="23" spans="1:8" ht="17.25" x14ac:dyDescent="0.25">
      <c r="A23" s="1" t="s">
        <v>20</v>
      </c>
      <c r="B23" s="1"/>
      <c r="C23" s="13"/>
      <c r="D23" s="13"/>
      <c r="E23" s="1"/>
      <c r="F23" s="1"/>
      <c r="G23" s="1" t="s">
        <v>0</v>
      </c>
      <c r="H23" s="13">
        <f>SUM(H16:H22)</f>
        <v>0</v>
      </c>
    </row>
    <row r="24" spans="1:8" ht="15" customHeight="1" x14ac:dyDescent="0.25">
      <c r="C24" s="4"/>
      <c r="D24" s="4"/>
      <c r="H24" s="4"/>
    </row>
    <row r="25" spans="1:8" ht="15" hidden="1" customHeight="1" x14ac:dyDescent="0.25">
      <c r="A25" t="s">
        <v>2</v>
      </c>
      <c r="C25" s="4"/>
      <c r="D25" s="4"/>
      <c r="E25" s="9" t="s">
        <v>4</v>
      </c>
      <c r="G25" t="s">
        <v>0</v>
      </c>
      <c r="H25" s="10">
        <f>(H23*0.625/1000)</f>
        <v>0</v>
      </c>
    </row>
    <row r="26" spans="1:8" ht="15" hidden="1" customHeight="1" x14ac:dyDescent="0.25">
      <c r="C26" s="4"/>
      <c r="D26" s="4"/>
      <c r="H26" s="4"/>
    </row>
    <row r="27" spans="1:8" ht="15" hidden="1" customHeight="1" x14ac:dyDescent="0.25">
      <c r="A27" t="s">
        <v>5</v>
      </c>
      <c r="C27" s="4"/>
      <c r="D27" s="4"/>
      <c r="G27" s="7" t="s">
        <v>0</v>
      </c>
      <c r="H27" s="8">
        <v>20</v>
      </c>
    </row>
    <row r="28" spans="1:8" ht="15" hidden="1" customHeight="1" x14ac:dyDescent="0.25">
      <c r="C28" s="4"/>
      <c r="D28" s="4"/>
      <c r="H28" s="4"/>
    </row>
    <row r="29" spans="1:8" ht="15" hidden="1" customHeight="1" x14ac:dyDescent="0.25">
      <c r="A29" t="s">
        <v>6</v>
      </c>
      <c r="C29" s="4"/>
      <c r="D29" s="4"/>
      <c r="G29" t="s">
        <v>0</v>
      </c>
      <c r="H29" s="4">
        <f>SUM(H25:H27)</f>
        <v>20</v>
      </c>
    </row>
    <row r="30" spans="1:8" ht="15" hidden="1" customHeight="1" x14ac:dyDescent="0.25">
      <c r="C30" s="4"/>
      <c r="D30" s="4"/>
      <c r="H30" s="4"/>
    </row>
    <row r="31" spans="1:8" ht="15" hidden="1" customHeight="1" x14ac:dyDescent="0.25">
      <c r="A31" t="s">
        <v>3</v>
      </c>
      <c r="C31" s="4"/>
      <c r="D31" s="4"/>
      <c r="E31" s="28">
        <f>VLOOKUP(B11,Tabelle1!A1:C3,2,FALSE)</f>
        <v>0</v>
      </c>
      <c r="G31" t="s">
        <v>0</v>
      </c>
      <c r="H31" s="10">
        <f>IF(AND(H23&lt;100000,C20&lt;300000),(H29*E31),(IF(C13&lt;C14,C13,C14)))</f>
        <v>0</v>
      </c>
    </row>
    <row r="32" spans="1:8" ht="15" hidden="1" customHeight="1" x14ac:dyDescent="0.25">
      <c r="C32" s="4"/>
      <c r="D32" s="4"/>
      <c r="H32" s="4"/>
    </row>
    <row r="33" spans="1:9" ht="15" hidden="1" customHeight="1" x14ac:dyDescent="0.25">
      <c r="A33" t="s">
        <v>16</v>
      </c>
      <c r="C33" s="4"/>
      <c r="D33" s="4"/>
      <c r="E33" s="18"/>
      <c r="G33" t="s">
        <v>0</v>
      </c>
      <c r="H33" s="4">
        <f>IF(C13&lt;C14,C13,C14)</f>
        <v>0</v>
      </c>
    </row>
    <row r="34" spans="1:9" s="23" customFormat="1" ht="15" customHeight="1" x14ac:dyDescent="0.25">
      <c r="A34" s="1" t="s">
        <v>12</v>
      </c>
      <c r="B34" s="1"/>
      <c r="C34" s="13"/>
      <c r="D34" s="13"/>
      <c r="E34" s="19"/>
      <c r="F34" s="1"/>
      <c r="G34" s="1" t="s">
        <v>0</v>
      </c>
      <c r="H34" s="13">
        <f>H33-H36</f>
        <v>0</v>
      </c>
    </row>
    <row r="35" spans="1:9" s="14" customFormat="1" ht="7.5" customHeight="1" x14ac:dyDescent="0.15">
      <c r="C35" s="15"/>
      <c r="D35" s="15"/>
      <c r="E35" s="17"/>
      <c r="H35" s="15"/>
    </row>
    <row r="36" spans="1:9" s="23" customFormat="1" ht="15" hidden="1" customHeight="1" x14ac:dyDescent="0.25">
      <c r="A36" s="1" t="s">
        <v>11</v>
      </c>
      <c r="B36" s="1"/>
      <c r="C36" s="13"/>
      <c r="D36" s="13"/>
      <c r="E36" s="1"/>
      <c r="F36" s="1"/>
      <c r="G36" s="1" t="s">
        <v>0</v>
      </c>
      <c r="H36" s="13">
        <f>H31</f>
        <v>0</v>
      </c>
    </row>
    <row r="37" spans="1:9" s="23" customFormat="1" ht="15" customHeight="1" x14ac:dyDescent="0.25">
      <c r="A37" s="1"/>
      <c r="B37" s="1"/>
      <c r="C37" s="13"/>
      <c r="D37" s="13"/>
      <c r="E37" s="1"/>
      <c r="F37" s="1"/>
      <c r="G37" s="1"/>
      <c r="H37" s="13"/>
    </row>
    <row r="38" spans="1:9" s="12" customFormat="1" ht="15" customHeight="1" x14ac:dyDescent="0.2">
      <c r="A38" s="40" t="s">
        <v>24</v>
      </c>
      <c r="B38" s="40"/>
      <c r="C38" s="40"/>
      <c r="D38" s="40"/>
      <c r="E38" s="40"/>
      <c r="F38" s="40"/>
      <c r="G38" s="40"/>
      <c r="H38" s="40"/>
      <c r="I38" s="11"/>
    </row>
    <row r="39" spans="1:9" s="12" customFormat="1" ht="15" customHeight="1" x14ac:dyDescent="0.2">
      <c r="A39" s="40"/>
      <c r="B39" s="40"/>
      <c r="C39" s="40"/>
      <c r="D39" s="40"/>
      <c r="E39" s="40"/>
      <c r="F39" s="40"/>
      <c r="G39" s="40"/>
      <c r="H39" s="40"/>
      <c r="I39" s="11"/>
    </row>
    <row r="40" spans="1:9" s="12" customFormat="1" ht="15" customHeight="1" x14ac:dyDescent="0.25">
      <c r="A40" s="32"/>
      <c r="B40" s="32"/>
      <c r="C40" s="32"/>
      <c r="D40" s="32"/>
      <c r="E40" s="32"/>
      <c r="F40" s="32"/>
      <c r="G40" s="32"/>
      <c r="H40" s="32"/>
      <c r="I40" s="11"/>
    </row>
    <row r="41" spans="1:9" ht="15" customHeight="1" x14ac:dyDescent="0.25">
      <c r="A41" s="38" t="s">
        <v>25</v>
      </c>
      <c r="B41" s="38"/>
      <c r="C41" s="38"/>
      <c r="D41" s="38"/>
      <c r="E41" s="38"/>
      <c r="F41" s="38"/>
      <c r="G41" s="38"/>
      <c r="H41" s="38"/>
    </row>
    <row r="42" spans="1:9" ht="15" customHeight="1" x14ac:dyDescent="0.25">
      <c r="A42" s="38"/>
      <c r="B42" s="38"/>
      <c r="C42" s="38"/>
      <c r="D42" s="38"/>
      <c r="E42" s="38"/>
      <c r="F42" s="38"/>
      <c r="G42" s="38"/>
      <c r="H42" s="38"/>
    </row>
    <row r="43" spans="1:9" ht="15" customHeight="1" x14ac:dyDescent="0.25">
      <c r="A43" s="38"/>
      <c r="B43" s="38"/>
      <c r="C43" s="38"/>
      <c r="D43" s="38"/>
      <c r="E43" s="38"/>
      <c r="F43" s="38"/>
      <c r="G43" s="38"/>
      <c r="H43" s="38"/>
    </row>
    <row r="44" spans="1:9" s="12" customFormat="1" x14ac:dyDescent="0.2">
      <c r="A44" s="34"/>
      <c r="B44" s="35"/>
      <c r="C44" s="36"/>
      <c r="D44" s="36"/>
      <c r="E44" s="36"/>
      <c r="F44" s="37"/>
      <c r="G44" s="37"/>
      <c r="H44" s="37"/>
      <c r="I44" s="11"/>
    </row>
    <row r="45" spans="1:9" ht="15" customHeight="1" x14ac:dyDescent="0.25">
      <c r="A45" s="38" t="s">
        <v>21</v>
      </c>
      <c r="B45" s="38"/>
      <c r="C45" s="38"/>
      <c r="D45" s="38"/>
      <c r="E45" s="38"/>
      <c r="F45" s="38"/>
      <c r="G45" s="38"/>
      <c r="H45" s="38"/>
    </row>
    <row r="46" spans="1:9" ht="15" customHeight="1" x14ac:dyDescent="0.25">
      <c r="A46" s="38"/>
      <c r="B46" s="38"/>
      <c r="C46" s="38"/>
      <c r="D46" s="38"/>
      <c r="E46" s="38"/>
      <c r="F46" s="38"/>
      <c r="G46" s="38"/>
      <c r="H46" s="38"/>
    </row>
    <row r="47" spans="1:9" ht="15" customHeight="1" x14ac:dyDescent="0.25">
      <c r="A47" s="38"/>
      <c r="B47" s="38"/>
      <c r="C47" s="38"/>
      <c r="D47" s="38"/>
      <c r="E47" s="38"/>
      <c r="F47" s="38"/>
      <c r="G47" s="38"/>
      <c r="H47" s="38"/>
    </row>
    <row r="48" spans="1:9" ht="20.25" customHeight="1" x14ac:dyDescent="0.25"/>
  </sheetData>
  <sheetProtection password="C04D" sheet="1" selectLockedCells="1"/>
  <mergeCells count="8">
    <mergeCell ref="A45:H47"/>
    <mergeCell ref="A7:H7"/>
    <mergeCell ref="A8:H8"/>
    <mergeCell ref="A38:H39"/>
    <mergeCell ref="B12:C12"/>
    <mergeCell ref="A9:H9"/>
    <mergeCell ref="B11:C11"/>
    <mergeCell ref="A41:H43"/>
  </mergeCells>
  <pageMargins left="0.82677165354330717" right="0.23622047244094491" top="0.74803149606299213" bottom="0.74803149606299213" header="0.31496062992125984" footer="0.31496062992125984"/>
  <pageSetup paperSize="9"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DB4ED15-BE5F-40E6-A646-AD7A1B415858}">
          <x14:formula1>
            <xm:f>Tabelle1!$A$1:$A$3</xm:f>
          </x14:formula1>
          <xm:sqref>B11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154BD-6369-4E66-B1DB-FB43819621FC}">
  <dimension ref="A1:C3"/>
  <sheetViews>
    <sheetView workbookViewId="0"/>
  </sheetViews>
  <sheetFormatPr baseColWidth="10" defaultRowHeight="15" x14ac:dyDescent="0.25"/>
  <cols>
    <col min="1" max="1" width="23" customWidth="1"/>
  </cols>
  <sheetData>
    <row r="1" spans="1:3" x14ac:dyDescent="0.25">
      <c r="A1" t="s">
        <v>7</v>
      </c>
    </row>
    <row r="2" spans="1:3" x14ac:dyDescent="0.25">
      <c r="A2" t="s">
        <v>9</v>
      </c>
      <c r="B2" s="6">
        <v>0.11</v>
      </c>
      <c r="C2" s="4">
        <v>13.2</v>
      </c>
    </row>
    <row r="3" spans="1:3" x14ac:dyDescent="0.25">
      <c r="A3" t="s">
        <v>10</v>
      </c>
      <c r="B3" s="27">
        <v>9.6000000000000002E-2</v>
      </c>
      <c r="C3" s="4">
        <v>11.5</v>
      </c>
    </row>
  </sheetData>
  <sheetProtection password="C04D" sheet="1" objects="1" scenarios="1"/>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L M D A A B Q S w M E F A A C A A g A n V b i U j 2 4 u t O o A A A A + Q A A A B I A H A B D b 2 5 m a W c v U G F j a 2 F n Z S 5 4 b W w g o h g A K K A U A A A A A A A A A A A A A A A A A A A A A A A A A A A A h Y / N C o J A G E V f R W b v / E l R 8 j k u 3 L R I C I J o O + i k Q z q G M z a + W 4 s e q V d I K K t d y 3 s 5 F 8 5 9 3 O 6 Q j m 0 T X F V v d W c S x D B F g T J F V 2 p T J W h w p 3 C F U g E 7 W Z x l p Y I J N j Y e r U 5 Q 7 d w l J s R 7 j 3 2 E u 7 4 i n F J G j v l 2 X 9 S q l a E 2 1 k l T K P R Z l f 9 X S M D h J S M 4 X j K 8 Y G u O W U Q Z k L m H X J s v w y d l T I H 8 l J A N j R t 6 J U o V Z h s g c w T y v i G e U E s D B B Q A A g A I A J 1 W 4 l 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d V u J S m K V K 7 q k A A A D g A A A A E w A c A E Z v c m 1 1 b G F z L 1 N l Y 3 R p b 2 4 x L m 0 g o h g A K K A U A A A A A A A A A A A A A A A A A A A A A A A A A A A A d Y 0 9 C o N A E I V 7 Y e 8 w b B o D I l i L l Y R 0 g a C Q Q i x W n R B x 3 Z X Z E Q z i b X K T X C w b J G V e M / B + v n H Y c m 8 N F P t N U h G I w D 0 U Y Q e l a l B r T C A D j S w C 8 L r O X 8 s 7 p 6 V F H e c z E R q + W R o a a 4 f w u F Y X N W I m f 1 t Z b 1 V u D f t S H e 2 I g z z j + 2 U 6 J E a C 8 j l J j / N 9 j X F J y r i 7 p T G 3 e h 6 N z 9 C F + 8 t o X W U x K c 2 e G Q H 7 B B g X 3 r a j C H r z j 5 x + A F B L A Q I t A B Q A A g A I A J 1 W 4 l I 9 u L r T q A A A A P k A A A A S A A A A A A A A A A A A A A A A A A A A A A B D b 2 5 m a W c v U G F j a 2 F n Z S 5 4 b W x Q S w E C L Q A U A A I A C A C d V u J S D 8 r p q 6 Q A A A D p A A A A E w A A A A A A A A A A A A A A A A D 0 A A A A W 0 N v b n R l b n R f V H l w Z X N d L n h t b F B L A Q I t A B Q A A g A I A J 1 W 4 l K Y p U r u q Q A A A O A A A A A T A A A A A A A A A A A A A A A A A O U B A A B G b 3 J t d W x h c y 9 T Z W N 0 a W 9 u M S 5 t U E s F B g A A A A A D A A M A w g A A A N s 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s w H A A A A A A A A q g c 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x J d G V t P j x J d G V t T G 9 j Y X R p b 2 4 + P E l 0 Z W 1 U e X B l P k Z v c m 1 1 b G E 8 L 0 l 0 Z W 1 U e X B l P j x J d G V t U G F 0 a D 5 T Z W N 0 a W 9 u M S 9 U Y W J l b G x l M T w v S X R l b V B h d G g + P C 9 J d G V t T G 9 j Y X R p b 2 4 + P F N 0 Y W J s Z U V u d H J p Z X M + P E V u d H J 5 I F R 5 c G U 9 I k l z U H J p d m F 0 Z S I g V m F s d W U 9 I m w w I i A v P j x F b n R y e S B U e X B l P S J O Y X Z p Z 2 F 0 a W 9 u U 3 R l c E 5 h b W U i I F Z h b H V l P S J z T m F 2 a W d h d G l v b i 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4 I i A v P j x F b n R y e S B U e X B l P S J G a W x s R X J y b 3 J D b 2 R l I i B W Y W x 1 Z T 0 i c 1 V u a 2 5 v d 2 4 i I C 8 + P E V u d H J 5 I F R 5 c G U 9 I k Z p b G x F c n J v c k N v d W 5 0 I i B W Y W x 1 Z T 0 i b D A i I C 8 + P E V u d H J 5 I F R 5 c G U 9 I k Z p b G x M Y X N 0 V X B k Y X R l Z C I g V m F s d W U 9 I m Q y M D I x L T A 3 L T A y V D A 4 O j U y O j Q 4 L j k w O T U 0 N T N a I i A v P j x F b n R y e S B U e X B l P S J G a W x s Q 2 9 s d W 1 u V H l w Z X M i I F Z h b H V l P S J z Q m c 9 P S I g L z 4 8 R W 5 0 c n k g V H l w Z T 0 i R m l s b E N v b H V t b k 5 h b W V z I i B W Y W x 1 Z T 0 i c 1 s m c X V v d D t T c G F s d G U 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V G F i Z W x s Z T E v R 2 X D p G 5 k Z X J 0 Z X I g V H l w L n t T c G F s d G U x L D B 9 J n F 1 b 3 Q 7 X S w m c X V v d D t D b 2 x 1 b W 5 D b 3 V u d C Z x d W 9 0 O z o x L C Z x d W 9 0 O 0 t l e U N v b H V t b k 5 h b W V z J n F 1 b 3 Q 7 O l t d L C Z x d W 9 0 O 0 N v b H V t b k l k Z W 5 0 a X R p Z X M m c X V v d D s 6 W y Z x d W 9 0 O 1 N l Y 3 R p b 2 4 x L 1 R h Y m V s b G U x L 0 d l w 6 R u Z G V y d G V y I F R 5 c C 5 7 U 3 B h b H R l M S w w f S Z x d W 9 0 O 1 0 s J n F 1 b 3 Q 7 U m V s Y X R p b 2 5 z a G l w S W 5 m b y Z x d W 9 0 O z p b X X 0 i I C 8 + P C 9 T d G F i b G V F b n R y a W V z P j w v S X R l b T 4 8 S X R l b T 4 8 S X R l b U x v Y 2 F 0 a W 9 u P j x J d G V t V H l w Z T 5 G b 3 J t d W x h P C 9 J d G V t V H l w Z T 4 8 S X R l b V B h d G g + U 2 V j d G l v b j E v V G F i Z W x s Z T E v U X V l b G x l P C 9 J d G V t U G F 0 a D 4 8 L 0 l 0 Z W 1 M b 2 N h d G l v b j 4 8 U 3 R h Y m x l R W 5 0 c m l l c y A v P j w v S X R l b T 4 8 S X R l b T 4 8 S X R l b U x v Y 2 F 0 a W 9 u P j x J d G V t V H l w Z T 5 G b 3 J t d W x h P C 9 J d G V t V H l w Z T 4 8 S X R l b V B h d G g + U 2 V j d G l v b j E v V G F i Z W x s Z T E v R 2 U l Q z M l Q T R u Z G V y d G V y J T I w V H l w P C 9 J d G V t U G F 0 a D 4 8 L 0 l 0 Z W 1 M b 2 N h d G l v b j 4 8 U 3 R h Y m x l R W 5 0 c m l l c y A v P j w v S X R l b T 4 8 L 0 l 0 Z W 1 z P j w v T G 9 j Y W x Q Y W N r Y W d l T W V 0 Y W R h d G F G a W x l P h Y A A A B Q S w U G A A A A A A A A A A A A A A A A A A A A A A A A 2 g A A A A E A A A D Q j J 3 f A R X R E Y x 6 A M B P w p f r A Q A A A F 0 X R S F 3 T l R L m h n N i 7 z z d N M A A A A A A g A A A A A A A 2 Y A A M A A A A A Q A A A A G r d J g S G 7 1 r + Z q W P H Q 3 B q b g A A A A A E g A A A o A A A A B A A A A A L g c 8 d / o 6 C R g 4 g q a 0 k 8 H 6 A U A A A A P 9 D V B l u K W B E o x Q H 9 1 i 2 R p k F o l 3 i z E T o m M O r Q Z f I 6 h R B n K P g n A v W x X U 6 A s v 6 v G x 5 N O p Y 4 V n V J x 6 Y 8 5 / r B o V 3 8 A S 9 s k A F S e 5 a V 3 0 C Z 1 n R r L B P F A A A A N I 2 D Y N X p 7 o D F s q a i j B 4 3 M v Q f X l 5 < / D a t a M a s h u p > 
</file>

<file path=customXml/itemProps1.xml><?xml version="1.0" encoding="utf-8"?>
<ds:datastoreItem xmlns:ds="http://schemas.openxmlformats.org/officeDocument/2006/customXml" ds:itemID="{107FA58C-3A12-4834-BD59-095AE3EBC01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Berechnung</vt:lpstr>
      <vt:lpstr>Tabelle1</vt:lpstr>
      <vt:lpstr>Berechnung!Druckbereich</vt:lpstr>
    </vt:vector>
  </TitlesOfParts>
  <Company>RIZ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Ruppanner Thomas</dc:creator>
  <cp:lastModifiedBy>Rüegg Susanna</cp:lastModifiedBy>
  <cp:lastPrinted>2023-01-31T10:38:15Z</cp:lastPrinted>
  <dcterms:created xsi:type="dcterms:W3CDTF">2021-07-02T08:26:13Z</dcterms:created>
  <dcterms:modified xsi:type="dcterms:W3CDTF">2024-07-17T09:24:46Z</dcterms:modified>
</cp:coreProperties>
</file>